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asuko TSUNEYUKI\Desktop\2022.8日本体育スポーツ健康学会\2022.8.29版　評議員会・総会資料\2022総会資料    （案）\"/>
    </mc:Choice>
  </mc:AlternateContent>
  <xr:revisionPtr revIDLastSave="0" documentId="13_ncr:1_{BB2A37E5-6AE5-41FC-8D1C-7399E29806F3}" xr6:coauthVersionLast="47" xr6:coauthVersionMax="47" xr10:uidLastSave="{00000000-0000-0000-0000-000000000000}"/>
  <bookViews>
    <workbookView xWindow="-110" yWindow="-110" windowWidth="21820" windowHeight="14020" tabRatio="500" xr2:uid="{00000000-000D-0000-FFFF-FFFF00000000}"/>
  </bookViews>
  <sheets>
    <sheet name="2021年度決算＆2022予算案" sheetId="9" r:id="rId1"/>
  </sheets>
  <definedNames>
    <definedName name="_xlnm.Print_Area" localSheetId="0">'2021年度決算＆2022予算案'!$B$2:$J$47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9" l="1"/>
  <c r="E12" i="9" s="1"/>
  <c r="E15" i="9" s="1"/>
  <c r="J41" i="9"/>
  <c r="G41" i="9"/>
  <c r="E41" i="9"/>
  <c r="H39" i="9"/>
  <c r="H38" i="9"/>
  <c r="H37" i="9"/>
  <c r="H36" i="9"/>
  <c r="H34" i="9"/>
  <c r="H33" i="9"/>
  <c r="H32" i="9"/>
  <c r="H31" i="9"/>
  <c r="H30" i="9"/>
  <c r="H29" i="9"/>
  <c r="H28" i="9"/>
  <c r="H27" i="9"/>
  <c r="H26" i="9"/>
  <c r="H25" i="9"/>
  <c r="H24" i="9"/>
  <c r="H22" i="9"/>
  <c r="H21" i="9"/>
  <c r="H20" i="9"/>
  <c r="H19" i="9"/>
  <c r="J12" i="9"/>
  <c r="G12" i="9"/>
  <c r="G15" i="9" s="1"/>
  <c r="H9" i="9"/>
  <c r="H41" i="9" l="1"/>
  <c r="H7" i="9"/>
  <c r="H15" i="9"/>
  <c r="G45" i="9"/>
  <c r="E46" i="9"/>
  <c r="E44" i="9"/>
  <c r="G42" i="9"/>
  <c r="H12" i="9"/>
  <c r="J14" i="9" l="1"/>
  <c r="J15" i="9" s="1"/>
  <c r="J44" i="9" s="1"/>
  <c r="J46" i="9" s="1"/>
  <c r="G46" i="9"/>
  <c r="H46" i="9" s="1"/>
</calcChain>
</file>

<file path=xl/sharedStrings.xml><?xml version="1.0" encoding="utf-8"?>
<sst xmlns="http://schemas.openxmlformats.org/spreadsheetml/2006/main" count="47" uniqueCount="45">
  <si>
    <t>収入の部</t>
    <rPh sb="0" eb="2">
      <t>シュウニュウ</t>
    </rPh>
    <rPh sb="3" eb="4">
      <t>ブ</t>
    </rPh>
    <phoneticPr fontId="3"/>
  </si>
  <si>
    <t>項目</t>
    <rPh sb="0" eb="2">
      <t>コウモク</t>
    </rPh>
    <phoneticPr fontId="3"/>
  </si>
  <si>
    <t>会費（学会本部より）</t>
    <rPh sb="0" eb="2">
      <t>カイヒ</t>
    </rPh>
    <rPh sb="3" eb="5">
      <t>ガッカイ</t>
    </rPh>
    <rPh sb="5" eb="7">
      <t>ホンブ</t>
    </rPh>
    <phoneticPr fontId="3"/>
  </si>
  <si>
    <t>会費（事務局直接入金）</t>
    <rPh sb="0" eb="2">
      <t>カイヒ</t>
    </rPh>
    <rPh sb="3" eb="6">
      <t>ジムキョク</t>
    </rPh>
    <rPh sb="6" eb="8">
      <t>チョクセツ</t>
    </rPh>
    <rPh sb="8" eb="10">
      <t>ニュウキン</t>
    </rPh>
    <phoneticPr fontId="1"/>
  </si>
  <si>
    <t>学会補助金</t>
    <rPh sb="0" eb="2">
      <t>ガッカイ</t>
    </rPh>
    <rPh sb="2" eb="5">
      <t>ホジョキン</t>
    </rPh>
    <phoneticPr fontId="3"/>
  </si>
  <si>
    <t>研究会参加費</t>
    <rPh sb="0" eb="3">
      <t>ケンキュウカイ</t>
    </rPh>
    <rPh sb="3" eb="6">
      <t>サンカヒ</t>
    </rPh>
    <phoneticPr fontId="1"/>
  </si>
  <si>
    <t>前期繰越金</t>
    <rPh sb="0" eb="2">
      <t>ゼンキ</t>
    </rPh>
    <rPh sb="2" eb="4">
      <t>クリコシ</t>
    </rPh>
    <rPh sb="4" eb="5">
      <t>キン</t>
    </rPh>
    <phoneticPr fontId="3"/>
  </si>
  <si>
    <t>支出の部</t>
    <rPh sb="0" eb="2">
      <t>シシュツ</t>
    </rPh>
    <rPh sb="3" eb="4">
      <t>ブ</t>
    </rPh>
    <phoneticPr fontId="3"/>
  </si>
  <si>
    <t>通信・運搬費</t>
    <rPh sb="0" eb="6">
      <t>ツウシンヒ</t>
    </rPh>
    <phoneticPr fontId="3"/>
  </si>
  <si>
    <t>事務・用品費</t>
    <rPh sb="0" eb="2">
      <t>ジム</t>
    </rPh>
    <rPh sb="3" eb="5">
      <t>ヨウヒン</t>
    </rPh>
    <rPh sb="5" eb="6">
      <t>ヒ</t>
    </rPh>
    <phoneticPr fontId="3"/>
  </si>
  <si>
    <t>旅費・交通費</t>
    <rPh sb="0" eb="2">
      <t>リョヒ</t>
    </rPh>
    <rPh sb="3" eb="6">
      <t>コウツウヒ</t>
    </rPh>
    <phoneticPr fontId="3"/>
  </si>
  <si>
    <t>「年報　体育社会学」印刷費</t>
    <rPh sb="10" eb="13">
      <t>インサツヒ</t>
    </rPh>
    <phoneticPr fontId="1"/>
  </si>
  <si>
    <t>ホームページ</t>
    <phoneticPr fontId="3"/>
  </si>
  <si>
    <t>会議費</t>
    <rPh sb="0" eb="3">
      <t>カイギヒ</t>
    </rPh>
    <phoneticPr fontId="3"/>
  </si>
  <si>
    <t>謝金</t>
    <rPh sb="0" eb="2">
      <t>シャキン</t>
    </rPh>
    <phoneticPr fontId="3"/>
  </si>
  <si>
    <t>アルバイト費</t>
    <rPh sb="5" eb="6">
      <t>ヒ</t>
    </rPh>
    <phoneticPr fontId="3"/>
  </si>
  <si>
    <t>業務委託費</t>
    <rPh sb="0" eb="2">
      <t>ギョウム</t>
    </rPh>
    <rPh sb="2" eb="5">
      <t>イタクヒ</t>
    </rPh>
    <phoneticPr fontId="1"/>
  </si>
  <si>
    <t>手数料</t>
    <rPh sb="0" eb="3">
      <t>テスウリョウ</t>
    </rPh>
    <phoneticPr fontId="1"/>
  </si>
  <si>
    <t>予備費</t>
    <rPh sb="0" eb="3">
      <t>ヨビヒ</t>
    </rPh>
    <phoneticPr fontId="3"/>
  </si>
  <si>
    <t>次期繰越金</t>
    <rPh sb="0" eb="2">
      <t>ジキ</t>
    </rPh>
    <rPh sb="2" eb="4">
      <t>クリコシ</t>
    </rPh>
    <rPh sb="4" eb="5">
      <t>キン</t>
    </rPh>
    <phoneticPr fontId="3"/>
  </si>
  <si>
    <t>「年報　体育社会学」編集作業</t>
    <rPh sb="10" eb="12">
      <t>ヘンシュウ</t>
    </rPh>
    <rPh sb="12" eb="14">
      <t>サギョウ</t>
    </rPh>
    <phoneticPr fontId="1"/>
  </si>
  <si>
    <t>「年報　体育社会学」デザイン料</t>
    <rPh sb="14" eb="15">
      <t>リョウ</t>
    </rPh>
    <phoneticPr fontId="1"/>
  </si>
  <si>
    <t>研究会・シンポ・総会資料印刷費</t>
    <rPh sb="0" eb="1">
      <t>ケンキュウカイ</t>
    </rPh>
    <rPh sb="8" eb="10">
      <t xml:space="preserve">ソウカイ </t>
    </rPh>
    <phoneticPr fontId="1"/>
  </si>
  <si>
    <t>抄録集PDF作業委託費</t>
    <rPh sb="0" eb="3">
      <t>ショウロクシュウ</t>
    </rPh>
    <rPh sb="6" eb="8">
      <t>サギョウ</t>
    </rPh>
    <rPh sb="8" eb="10">
      <t>イタク</t>
    </rPh>
    <rPh sb="10" eb="11">
      <t xml:space="preserve">ヒ </t>
    </rPh>
    <phoneticPr fontId="1"/>
  </si>
  <si>
    <t>研究会・シンポテープ起こし業務</t>
    <rPh sb="0" eb="3">
      <t>ケンキュウカイ</t>
    </rPh>
    <rPh sb="10" eb="11">
      <t>okosi</t>
    </rPh>
    <rPh sb="13" eb="15">
      <t>ギョウム</t>
    </rPh>
    <phoneticPr fontId="1"/>
  </si>
  <si>
    <t>評議委員選挙費用</t>
    <rPh sb="0" eb="8">
      <t xml:space="preserve">ヒョウギイインセンキョヒヨウ </t>
    </rPh>
    <phoneticPr fontId="1"/>
  </si>
  <si>
    <t>年報体育社会学関連</t>
    <rPh sb="0" eb="2">
      <t xml:space="preserve">ネンポウ </t>
    </rPh>
    <rPh sb="2" eb="7">
      <t xml:space="preserve">タイイクシャカイガク </t>
    </rPh>
    <rPh sb="7" eb="9">
      <t xml:space="preserve">カンレン </t>
    </rPh>
    <phoneticPr fontId="1"/>
  </si>
  <si>
    <t>学会賞</t>
    <rPh sb="0" eb="1">
      <t xml:space="preserve">ガッカイショウ </t>
    </rPh>
    <phoneticPr fontId="1"/>
  </si>
  <si>
    <t>　学生研究奨励賞</t>
    <rPh sb="1" eb="3">
      <t>ガクセイ</t>
    </rPh>
    <rPh sb="3" eb="5">
      <t>ケンキュウ</t>
    </rPh>
    <rPh sb="5" eb="8">
      <t>ショウレイショウ</t>
    </rPh>
    <phoneticPr fontId="3"/>
  </si>
  <si>
    <t>　専門領域賞</t>
    <rPh sb="1" eb="5">
      <t xml:space="preserve">センモンリョウイキショウ </t>
    </rPh>
    <rPh sb="5" eb="6">
      <t>ショウレイショウ</t>
    </rPh>
    <phoneticPr fontId="3"/>
  </si>
  <si>
    <t>「年報 体育社会学」郵送費</t>
    <rPh sb="12" eb="13">
      <t xml:space="preserve">ヒ </t>
    </rPh>
    <phoneticPr fontId="1"/>
  </si>
  <si>
    <t>支出小計（単年）</t>
    <rPh sb="5" eb="7">
      <t xml:space="preserve">タンネン </t>
    </rPh>
    <phoneticPr fontId="1"/>
  </si>
  <si>
    <t>収入合計（収入小計＋前期繰越金）</t>
    <rPh sb="0" eb="2">
      <t>シュウニュウ</t>
    </rPh>
    <rPh sb="2" eb="4">
      <t>ゴウケイ</t>
    </rPh>
    <rPh sb="5" eb="7">
      <t xml:space="preserve">シュウニュウ </t>
    </rPh>
    <rPh sb="7" eb="9">
      <t xml:space="preserve">ショウケイ </t>
    </rPh>
    <rPh sb="10" eb="15">
      <t xml:space="preserve">ゼンキクリコシキン </t>
    </rPh>
    <phoneticPr fontId="3"/>
  </si>
  <si>
    <t>収入小計（単年）</t>
    <rPh sb="0" eb="2">
      <t xml:space="preserve">シュウニュウ </t>
    </rPh>
    <rPh sb="2" eb="4">
      <t xml:space="preserve">ショウケイ </t>
    </rPh>
    <rPh sb="5" eb="7">
      <t xml:space="preserve">タンネン </t>
    </rPh>
    <phoneticPr fontId="1"/>
  </si>
  <si>
    <t>支出合計（支出小計＋予備費）</t>
    <rPh sb="0" eb="2">
      <t>シシュツ</t>
    </rPh>
    <rPh sb="2" eb="4">
      <t>ゴウケイ</t>
    </rPh>
    <rPh sb="5" eb="7">
      <t xml:space="preserve">シシュツ </t>
    </rPh>
    <rPh sb="7" eb="9">
      <t>ショウケイ</t>
    </rPh>
    <rPh sb="10" eb="13">
      <t xml:space="preserve">ヨビヒ </t>
    </rPh>
    <phoneticPr fontId="3"/>
  </si>
  <si>
    <t>差額</t>
    <rPh sb="0" eb="2">
      <t xml:space="preserve">サガク </t>
    </rPh>
    <phoneticPr fontId="1"/>
  </si>
  <si>
    <t>収支差額（単年）</t>
    <rPh sb="0" eb="2">
      <t xml:space="preserve">シュウシ </t>
    </rPh>
    <rPh sb="2" eb="4">
      <t xml:space="preserve">サガク </t>
    </rPh>
    <rPh sb="5" eb="7">
      <t xml:space="preserve">タンネン </t>
    </rPh>
    <phoneticPr fontId="1"/>
  </si>
  <si>
    <t>差額（決算−予算）</t>
    <rPh sb="0" eb="2">
      <t xml:space="preserve">サガク </t>
    </rPh>
    <rPh sb="3" eb="5">
      <t xml:space="preserve">ケッサン </t>
    </rPh>
    <phoneticPr fontId="1"/>
  </si>
  <si>
    <t>2021年度予算</t>
    <rPh sb="4" eb="6">
      <t>ネンド</t>
    </rPh>
    <rPh sb="6" eb="8">
      <t>ヨサンガク</t>
    </rPh>
    <phoneticPr fontId="1"/>
  </si>
  <si>
    <t>2021年度決算</t>
    <rPh sb="4" eb="6">
      <t xml:space="preserve">ネンド </t>
    </rPh>
    <rPh sb="6" eb="8">
      <t xml:space="preserve">ケッサン </t>
    </rPh>
    <phoneticPr fontId="1"/>
  </si>
  <si>
    <t>2021度予算</t>
    <rPh sb="4" eb="5">
      <t>ネンド</t>
    </rPh>
    <rPh sb="5" eb="7">
      <t>ヨサンガク</t>
    </rPh>
    <phoneticPr fontId="1"/>
  </si>
  <si>
    <t>2021年度決算額</t>
    <rPh sb="0" eb="2">
      <t>ネンドケッサンガク</t>
    </rPh>
    <phoneticPr fontId="1"/>
  </si>
  <si>
    <t>2022年度予算案</t>
    <rPh sb="6" eb="9">
      <t xml:space="preserve">ヨサンアン </t>
    </rPh>
    <phoneticPr fontId="1"/>
  </si>
  <si>
    <r>
      <t xml:space="preserve">                                   　　2021年度決算/2022年度予算                　　         </t>
    </r>
    <r>
      <rPr>
        <sz val="14"/>
        <rFont val="Yu Gothic"/>
        <family val="3"/>
        <charset val="128"/>
        <scheme val="minor"/>
      </rPr>
      <t xml:space="preserve">  </t>
    </r>
    <rPh sb="43" eb="45">
      <t xml:space="preserve">ケッサンアン </t>
    </rPh>
    <rPh sb="52" eb="54">
      <t xml:space="preserve">ヨサンアン </t>
    </rPh>
    <phoneticPr fontId="3"/>
  </si>
  <si>
    <r>
      <t xml:space="preserve">　　 </t>
    </r>
    <r>
      <rPr>
        <sz val="14"/>
        <color rgb="FFFF0000"/>
        <rFont val="Yu Gothic"/>
        <family val="3"/>
        <charset val="128"/>
        <scheme val="minor"/>
      </rPr>
      <t xml:space="preserve">　  </t>
    </r>
    <r>
      <rPr>
        <sz val="14"/>
        <color theme="1"/>
        <rFont val="Yu Gothic"/>
        <family val="3"/>
        <charset val="128"/>
        <scheme val="minor"/>
      </rPr>
      <t>資料②</t>
    </r>
    <rPh sb="6" eb="8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</si>
</sst>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(* #,##0_);_(* \(#,##0\);_(* &quot;-&quot;_);_(@_)"/>
    <numFmt numFmtId="177" formatCode="#,##0_);[Red]\(#,##0\)"/>
    <numFmt numFmtId="178" formatCode="#,##0;&quot;△ &quot;#,##0"/>
  </numFmts>
  <fonts count="1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0"/>
      <name val="Arial"/>
      <family val="2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/>
    <xf numFmtId="176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77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176" fontId="5" fillId="2" borderId="0" xfId="1" applyFont="1" applyFill="1" applyAlignment="1">
      <alignment vertical="center"/>
    </xf>
    <xf numFmtId="176" fontId="5" fillId="2" borderId="0" xfId="1" applyFont="1" applyFill="1" applyAlignment="1">
      <alignment horizontal="right" vertical="center"/>
    </xf>
    <xf numFmtId="176" fontId="5" fillId="2" borderId="1" xfId="1" applyFont="1" applyFill="1" applyBorder="1" applyAlignment="1">
      <alignment horizontal="left" vertical="center"/>
    </xf>
    <xf numFmtId="177" fontId="5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41" fontId="4" fillId="2" borderId="0" xfId="0" applyNumberFormat="1" applyFont="1" applyFill="1" applyAlignment="1">
      <alignment vertical="center" wrapText="1"/>
    </xf>
    <xf numFmtId="0" fontId="4" fillId="0" borderId="0" xfId="0" applyFont="1" applyBorder="1" applyAlignment="1">
      <alignment vertical="center"/>
    </xf>
    <xf numFmtId="176" fontId="5" fillId="2" borderId="0" xfId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/>
    <xf numFmtId="177" fontId="4" fillId="2" borderId="1" xfId="0" applyNumberFormat="1" applyFont="1" applyFill="1" applyBorder="1"/>
    <xf numFmtId="177" fontId="4" fillId="2" borderId="0" xfId="0" applyNumberFormat="1" applyFont="1" applyFill="1" applyBorder="1"/>
    <xf numFmtId="176" fontId="5" fillId="2" borderId="1" xfId="1" applyFont="1" applyFill="1" applyBorder="1" applyAlignment="1">
      <alignment horizontal="left" vertical="center" indent="2"/>
    </xf>
    <xf numFmtId="177" fontId="4" fillId="2" borderId="0" xfId="0" applyNumberFormat="1" applyFont="1" applyFill="1"/>
    <xf numFmtId="38" fontId="5" fillId="2" borderId="1" xfId="0" applyNumberFormat="1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177" fontId="5" fillId="2" borderId="1" xfId="0" applyNumberFormat="1" applyFont="1" applyFill="1" applyBorder="1"/>
    <xf numFmtId="0" fontId="7" fillId="2" borderId="0" xfId="0" applyFont="1" applyFill="1"/>
    <xf numFmtId="176" fontId="6" fillId="2" borderId="0" xfId="1" applyFont="1" applyFill="1" applyAlignment="1">
      <alignment horizontal="center" vertical="center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CE7B-2531-4515-A118-7A3482FCF3A9}">
  <sheetPr>
    <pageSetUpPr fitToPage="1"/>
  </sheetPr>
  <dimension ref="A1:L52"/>
  <sheetViews>
    <sheetView tabSelected="1" view="pageBreakPreview" zoomScale="80" zoomScaleNormal="80" zoomScaleSheetLayoutView="80" workbookViewId="0">
      <selection activeCell="J11" sqref="J11"/>
    </sheetView>
  </sheetViews>
  <sheetFormatPr defaultColWidth="10.765625" defaultRowHeight="20"/>
  <cols>
    <col min="1" max="1" width="2.23046875" style="6" customWidth="1"/>
    <col min="2" max="2" width="2" style="6" customWidth="1"/>
    <col min="3" max="3" width="36.3828125" style="6" customWidth="1"/>
    <col min="4" max="4" width="0.765625" style="6" customWidth="1"/>
    <col min="5" max="5" width="16.23046875" style="7" customWidth="1"/>
    <col min="6" max="6" width="0.765625" style="21" customWidth="1"/>
    <col min="7" max="7" width="14.53515625" style="18" customWidth="1"/>
    <col min="8" max="8" width="16.765625" style="18" customWidth="1"/>
    <col min="9" max="9" width="0.53515625" style="6" customWidth="1"/>
    <col min="10" max="10" width="15.23046875" style="1" bestFit="1" customWidth="1"/>
    <col min="11" max="16384" width="10.765625" style="1"/>
  </cols>
  <sheetData>
    <row r="1" spans="1:12">
      <c r="A1" s="3"/>
      <c r="B1" s="3"/>
      <c r="C1" s="3"/>
      <c r="D1" s="3"/>
      <c r="E1" s="4"/>
      <c r="F1" s="8"/>
      <c r="G1" s="9"/>
      <c r="H1" s="9"/>
      <c r="I1" s="3"/>
      <c r="J1" s="29"/>
      <c r="K1" s="29"/>
      <c r="L1" s="29"/>
    </row>
    <row r="2" spans="1:12" ht="22.5">
      <c r="A2" s="3"/>
      <c r="B2" s="3"/>
      <c r="C2" s="3"/>
      <c r="D2" s="3"/>
      <c r="E2" s="4"/>
      <c r="F2" s="8"/>
      <c r="G2" s="9"/>
      <c r="H2" s="9"/>
      <c r="I2" s="3"/>
      <c r="J2" s="39" t="s">
        <v>44</v>
      </c>
      <c r="K2" s="29"/>
      <c r="L2" s="29"/>
    </row>
    <row r="3" spans="1:12" ht="26.5">
      <c r="A3" s="3"/>
      <c r="B3" s="40" t="s">
        <v>43</v>
      </c>
      <c r="C3" s="40"/>
      <c r="D3" s="40"/>
      <c r="E3" s="40"/>
      <c r="F3" s="40"/>
      <c r="G3" s="40"/>
      <c r="H3" s="40"/>
      <c r="I3" s="40"/>
      <c r="J3" s="40"/>
      <c r="K3" s="29"/>
      <c r="L3" s="29"/>
    </row>
    <row r="4" spans="1:12" ht="4.9000000000000004" customHeight="1">
      <c r="A4" s="3"/>
      <c r="B4" s="3"/>
      <c r="C4" s="10"/>
      <c r="D4" s="10"/>
      <c r="E4" s="4"/>
      <c r="F4" s="8"/>
      <c r="G4" s="9"/>
      <c r="H4" s="9"/>
      <c r="I4" s="3"/>
      <c r="J4" s="29"/>
      <c r="K4" s="29"/>
      <c r="L4" s="29"/>
    </row>
    <row r="5" spans="1:12">
      <c r="A5" s="3"/>
      <c r="B5" s="3"/>
      <c r="C5" s="5" t="s">
        <v>0</v>
      </c>
      <c r="D5" s="11"/>
      <c r="E5" s="4"/>
      <c r="F5" s="8"/>
      <c r="G5" s="9"/>
      <c r="H5" s="9"/>
      <c r="I5" s="3"/>
      <c r="J5" s="29"/>
      <c r="K5" s="29"/>
      <c r="L5" s="29"/>
    </row>
    <row r="6" spans="1:12">
      <c r="A6" s="3"/>
      <c r="B6" s="3"/>
      <c r="C6" s="12" t="s">
        <v>1</v>
      </c>
      <c r="D6" s="3"/>
      <c r="E6" s="13" t="s">
        <v>40</v>
      </c>
      <c r="F6" s="8"/>
      <c r="G6" s="24" t="s">
        <v>41</v>
      </c>
      <c r="H6" s="14" t="s">
        <v>35</v>
      </c>
      <c r="I6" s="3"/>
      <c r="J6" s="30" t="s">
        <v>42</v>
      </c>
      <c r="K6" s="29"/>
      <c r="L6" s="29"/>
    </row>
    <row r="7" spans="1:12">
      <c r="A7" s="3"/>
      <c r="B7" s="3"/>
      <c r="C7" s="12" t="s">
        <v>2</v>
      </c>
      <c r="D7" s="3"/>
      <c r="E7" s="31">
        <f>348*3000</f>
        <v>1044000</v>
      </c>
      <c r="F7" s="8"/>
      <c r="G7" s="25">
        <v>1020000</v>
      </c>
      <c r="H7" s="36">
        <f>G7-E7</f>
        <v>-24000</v>
      </c>
      <c r="I7" s="3"/>
      <c r="J7" s="31">
        <v>1044000</v>
      </c>
      <c r="K7" s="29"/>
      <c r="L7" s="29"/>
    </row>
    <row r="8" spans="1:12">
      <c r="A8" s="3"/>
      <c r="B8" s="3"/>
      <c r="C8" s="12" t="s">
        <v>3</v>
      </c>
      <c r="D8" s="3"/>
      <c r="E8" s="15"/>
      <c r="F8" s="8"/>
      <c r="G8" s="25"/>
      <c r="H8" s="36"/>
      <c r="I8" s="3"/>
      <c r="J8" s="31"/>
      <c r="K8" s="29"/>
      <c r="L8" s="29"/>
    </row>
    <row r="9" spans="1:12">
      <c r="A9" s="3"/>
      <c r="B9" s="3"/>
      <c r="C9" s="12" t="s">
        <v>4</v>
      </c>
      <c r="D9" s="3"/>
      <c r="E9" s="31">
        <v>100000</v>
      </c>
      <c r="F9" s="17"/>
      <c r="G9" s="25">
        <v>107340</v>
      </c>
      <c r="H9" s="36">
        <f t="shared" ref="H9:H15" si="0">G9-E9</f>
        <v>7340</v>
      </c>
      <c r="I9" s="3"/>
      <c r="J9" s="31">
        <v>107000</v>
      </c>
      <c r="K9" s="29"/>
      <c r="L9" s="29"/>
    </row>
    <row r="10" spans="1:12">
      <c r="A10" s="3"/>
      <c r="B10" s="3"/>
      <c r="C10" s="12" t="s">
        <v>5</v>
      </c>
      <c r="D10" s="3"/>
      <c r="E10" s="15"/>
      <c r="F10" s="8"/>
      <c r="G10" s="25">
        <v>0</v>
      </c>
      <c r="H10" s="36"/>
      <c r="I10" s="3"/>
      <c r="J10" s="31"/>
      <c r="K10" s="29"/>
      <c r="L10" s="29"/>
    </row>
    <row r="11" spans="1:12" ht="4.9000000000000004" customHeight="1">
      <c r="A11" s="3"/>
      <c r="B11" s="3"/>
      <c r="C11" s="19"/>
      <c r="D11" s="9"/>
      <c r="E11" s="2"/>
      <c r="F11" s="23"/>
      <c r="G11" s="20"/>
      <c r="H11" s="36"/>
      <c r="I11" s="9"/>
      <c r="J11" s="32"/>
      <c r="K11" s="29"/>
      <c r="L11" s="29"/>
    </row>
    <row r="12" spans="1:12">
      <c r="A12" s="3"/>
      <c r="B12" s="3"/>
      <c r="C12" s="12" t="s">
        <v>33</v>
      </c>
      <c r="D12" s="9"/>
      <c r="E12" s="15">
        <f>SUM(E7:E11)</f>
        <v>1144000</v>
      </c>
      <c r="F12" s="23"/>
      <c r="G12" s="25">
        <f>SUM(G7:G11)</f>
        <v>1127340</v>
      </c>
      <c r="H12" s="36">
        <f t="shared" si="0"/>
        <v>-16660</v>
      </c>
      <c r="I12" s="9"/>
      <c r="J12" s="31">
        <f>SUM(J7:J11)</f>
        <v>1151000</v>
      </c>
      <c r="K12" s="29"/>
      <c r="L12" s="29"/>
    </row>
    <row r="13" spans="1:12" ht="4.9000000000000004" customHeight="1">
      <c r="A13" s="3"/>
      <c r="B13" s="3"/>
      <c r="C13" s="19"/>
      <c r="D13" s="9"/>
      <c r="E13" s="2"/>
      <c r="F13" s="23"/>
      <c r="G13" s="20"/>
      <c r="H13" s="36"/>
      <c r="I13" s="9"/>
      <c r="J13" s="32"/>
      <c r="K13" s="29"/>
      <c r="L13" s="29"/>
    </row>
    <row r="14" spans="1:12">
      <c r="A14" s="3"/>
      <c r="B14" s="3"/>
      <c r="C14" s="12" t="s">
        <v>6</v>
      </c>
      <c r="D14" s="3"/>
      <c r="E14" s="15">
        <v>2813136</v>
      </c>
      <c r="F14" s="8"/>
      <c r="G14" s="26">
        <v>2813136</v>
      </c>
      <c r="H14" s="36"/>
      <c r="I14" s="3"/>
      <c r="J14" s="31">
        <f>G45</f>
        <v>2957529</v>
      </c>
      <c r="K14" s="29"/>
      <c r="L14" s="29"/>
    </row>
    <row r="15" spans="1:12">
      <c r="A15" s="3"/>
      <c r="B15" s="3"/>
      <c r="C15" s="12" t="s">
        <v>32</v>
      </c>
      <c r="D15" s="3"/>
      <c r="E15" s="15">
        <f>E12+E14</f>
        <v>3957136</v>
      </c>
      <c r="F15" s="8"/>
      <c r="G15" s="26">
        <f>G12+G14</f>
        <v>3940476</v>
      </c>
      <c r="H15" s="36">
        <f t="shared" si="0"/>
        <v>-16660</v>
      </c>
      <c r="I15" s="3"/>
      <c r="J15" s="15">
        <f>J12+J14</f>
        <v>4108529</v>
      </c>
      <c r="K15" s="29"/>
      <c r="L15" s="29"/>
    </row>
    <row r="16" spans="1:12">
      <c r="A16" s="3"/>
      <c r="B16" s="3"/>
      <c r="C16" s="19"/>
      <c r="D16" s="3"/>
      <c r="E16" s="2"/>
      <c r="F16" s="8"/>
      <c r="G16" s="20"/>
      <c r="H16" s="27"/>
      <c r="I16" s="3"/>
      <c r="J16" s="29"/>
      <c r="K16" s="29"/>
      <c r="L16" s="29"/>
    </row>
    <row r="17" spans="1:12">
      <c r="A17" s="3"/>
      <c r="B17" s="3"/>
      <c r="C17" s="5" t="s">
        <v>7</v>
      </c>
      <c r="D17" s="3"/>
      <c r="E17" s="4"/>
      <c r="F17" s="8"/>
      <c r="G17" s="20"/>
      <c r="H17" s="27"/>
      <c r="I17" s="3"/>
      <c r="J17" s="29"/>
      <c r="K17" s="29"/>
      <c r="L17" s="29"/>
    </row>
    <row r="18" spans="1:12">
      <c r="A18" s="3"/>
      <c r="B18" s="3"/>
      <c r="C18" s="12" t="s">
        <v>1</v>
      </c>
      <c r="D18" s="3"/>
      <c r="E18" s="13" t="s">
        <v>38</v>
      </c>
      <c r="F18" s="8"/>
      <c r="G18" s="22" t="s">
        <v>39</v>
      </c>
      <c r="H18" s="28" t="s">
        <v>37</v>
      </c>
      <c r="I18" s="3"/>
      <c r="J18" s="30" t="s">
        <v>42</v>
      </c>
      <c r="K18" s="29"/>
      <c r="L18" s="29"/>
    </row>
    <row r="19" spans="1:12">
      <c r="A19" s="3"/>
      <c r="B19" s="3"/>
      <c r="C19" s="12" t="s">
        <v>8</v>
      </c>
      <c r="D19" s="3"/>
      <c r="E19" s="31">
        <v>20000</v>
      </c>
      <c r="F19" s="8"/>
      <c r="G19" s="16">
        <v>7802</v>
      </c>
      <c r="H19" s="36">
        <f>E19-G19</f>
        <v>12198</v>
      </c>
      <c r="I19" s="3"/>
      <c r="J19" s="31">
        <v>20000</v>
      </c>
      <c r="K19" s="29"/>
      <c r="L19" s="29"/>
    </row>
    <row r="20" spans="1:12">
      <c r="A20" s="3"/>
      <c r="B20" s="3"/>
      <c r="C20" s="12" t="s">
        <v>25</v>
      </c>
      <c r="D20" s="3"/>
      <c r="E20" s="31">
        <v>0</v>
      </c>
      <c r="F20" s="8"/>
      <c r="G20" s="16">
        <v>0</v>
      </c>
      <c r="H20" s="36">
        <f t="shared" ref="H20:H46" si="1">E20-G20</f>
        <v>0</v>
      </c>
      <c r="I20" s="3"/>
      <c r="J20" s="31">
        <v>90000</v>
      </c>
      <c r="K20" s="29"/>
      <c r="L20" s="29"/>
    </row>
    <row r="21" spans="1:12">
      <c r="A21" s="3"/>
      <c r="B21" s="3"/>
      <c r="C21" s="12" t="s">
        <v>9</v>
      </c>
      <c r="D21" s="3"/>
      <c r="E21" s="31">
        <v>50000</v>
      </c>
      <c r="F21" s="8"/>
      <c r="G21" s="16">
        <v>52024</v>
      </c>
      <c r="H21" s="36">
        <f t="shared" si="1"/>
        <v>-2024</v>
      </c>
      <c r="I21" s="3"/>
      <c r="J21" s="38">
        <v>50000</v>
      </c>
      <c r="K21" s="29"/>
      <c r="L21" s="29"/>
    </row>
    <row r="22" spans="1:12">
      <c r="A22" s="3"/>
      <c r="B22" s="3"/>
      <c r="C22" s="12" t="s">
        <v>10</v>
      </c>
      <c r="D22" s="3"/>
      <c r="E22" s="31">
        <v>30000</v>
      </c>
      <c r="F22" s="8"/>
      <c r="G22" s="16">
        <v>0</v>
      </c>
      <c r="H22" s="36">
        <f t="shared" si="1"/>
        <v>30000</v>
      </c>
      <c r="I22" s="3"/>
      <c r="J22" s="38">
        <v>30000</v>
      </c>
      <c r="K22" s="29"/>
      <c r="L22" s="29"/>
    </row>
    <row r="23" spans="1:12">
      <c r="A23" s="3"/>
      <c r="B23" s="3"/>
      <c r="C23" s="12" t="s">
        <v>26</v>
      </c>
      <c r="D23" s="3"/>
      <c r="E23" s="31"/>
      <c r="F23" s="8"/>
      <c r="G23" s="16"/>
      <c r="H23" s="36"/>
      <c r="I23" s="3"/>
      <c r="J23" s="38"/>
      <c r="K23" s="29"/>
      <c r="L23" s="29"/>
    </row>
    <row r="24" spans="1:12">
      <c r="A24" s="3"/>
      <c r="B24" s="3"/>
      <c r="C24" s="12" t="s">
        <v>11</v>
      </c>
      <c r="D24" s="3"/>
      <c r="E24" s="31">
        <v>600000</v>
      </c>
      <c r="F24" s="8"/>
      <c r="G24" s="16">
        <v>468996</v>
      </c>
      <c r="H24" s="36">
        <f t="shared" si="1"/>
        <v>131004</v>
      </c>
      <c r="I24" s="3"/>
      <c r="J24" s="38">
        <v>550000</v>
      </c>
      <c r="K24" s="29"/>
      <c r="L24" s="29"/>
    </row>
    <row r="25" spans="1:12">
      <c r="A25" s="3"/>
      <c r="B25" s="3"/>
      <c r="C25" s="12" t="s">
        <v>20</v>
      </c>
      <c r="D25" s="3"/>
      <c r="E25" s="31">
        <v>120000</v>
      </c>
      <c r="F25" s="8"/>
      <c r="G25" s="16">
        <v>63772</v>
      </c>
      <c r="H25" s="36">
        <f t="shared" si="1"/>
        <v>56228</v>
      </c>
      <c r="I25" s="3"/>
      <c r="J25" s="38">
        <v>100000</v>
      </c>
      <c r="K25" s="29"/>
      <c r="L25" s="29"/>
    </row>
    <row r="26" spans="1:12">
      <c r="A26" s="3"/>
      <c r="B26" s="3"/>
      <c r="C26" s="12" t="s">
        <v>21</v>
      </c>
      <c r="D26" s="3"/>
      <c r="E26" s="31">
        <v>45000</v>
      </c>
      <c r="F26" s="8"/>
      <c r="G26" s="16">
        <v>44000</v>
      </c>
      <c r="H26" s="36">
        <f t="shared" si="1"/>
        <v>1000</v>
      </c>
      <c r="I26" s="3"/>
      <c r="J26" s="38">
        <v>45000</v>
      </c>
      <c r="K26" s="29"/>
      <c r="L26" s="29"/>
    </row>
    <row r="27" spans="1:12">
      <c r="A27" s="3"/>
      <c r="B27" s="3"/>
      <c r="C27" s="12" t="s">
        <v>30</v>
      </c>
      <c r="D27" s="3"/>
      <c r="E27" s="31">
        <v>130000</v>
      </c>
      <c r="F27" s="8"/>
      <c r="G27" s="16">
        <v>130240</v>
      </c>
      <c r="H27" s="36">
        <f t="shared" si="1"/>
        <v>-240</v>
      </c>
      <c r="I27" s="3"/>
      <c r="J27" s="38">
        <v>130000</v>
      </c>
      <c r="K27" s="29"/>
      <c r="L27" s="29"/>
    </row>
    <row r="28" spans="1:12">
      <c r="A28" s="3"/>
      <c r="B28" s="3"/>
      <c r="C28" s="12" t="s">
        <v>12</v>
      </c>
      <c r="D28" s="3"/>
      <c r="E28" s="31">
        <v>60000</v>
      </c>
      <c r="F28" s="8"/>
      <c r="G28" s="16">
        <v>22000</v>
      </c>
      <c r="H28" s="36">
        <f t="shared" si="1"/>
        <v>38000</v>
      </c>
      <c r="I28" s="3"/>
      <c r="J28" s="38">
        <v>60000</v>
      </c>
      <c r="K28" s="29"/>
      <c r="L28" s="29"/>
    </row>
    <row r="29" spans="1:12">
      <c r="A29" s="3"/>
      <c r="B29" s="3"/>
      <c r="C29" s="12" t="s">
        <v>13</v>
      </c>
      <c r="D29" s="3"/>
      <c r="E29" s="31">
        <v>50000</v>
      </c>
      <c r="F29" s="8"/>
      <c r="G29" s="16">
        <v>0</v>
      </c>
      <c r="H29" s="36">
        <f t="shared" si="1"/>
        <v>50000</v>
      </c>
      <c r="I29" s="3"/>
      <c r="J29" s="38">
        <v>50000</v>
      </c>
      <c r="K29" s="29"/>
      <c r="L29" s="29"/>
    </row>
    <row r="30" spans="1:12">
      <c r="A30" s="3"/>
      <c r="B30" s="3"/>
      <c r="C30" s="12" t="s">
        <v>14</v>
      </c>
      <c r="D30" s="3"/>
      <c r="E30" s="31">
        <v>150000</v>
      </c>
      <c r="F30" s="8"/>
      <c r="G30" s="16">
        <v>83388</v>
      </c>
      <c r="H30" s="36">
        <f t="shared" si="1"/>
        <v>66612</v>
      </c>
      <c r="I30" s="3"/>
      <c r="J30" s="38">
        <v>150000</v>
      </c>
      <c r="K30" s="29"/>
      <c r="L30" s="29"/>
    </row>
    <row r="31" spans="1:12">
      <c r="A31" s="3"/>
      <c r="B31" s="3"/>
      <c r="C31" s="12" t="s">
        <v>15</v>
      </c>
      <c r="D31" s="3"/>
      <c r="E31" s="31">
        <v>30000</v>
      </c>
      <c r="F31" s="8"/>
      <c r="G31" s="16">
        <v>15000</v>
      </c>
      <c r="H31" s="36">
        <f t="shared" si="1"/>
        <v>15000</v>
      </c>
      <c r="I31" s="3"/>
      <c r="J31" s="31">
        <v>30000</v>
      </c>
      <c r="K31" s="29"/>
      <c r="L31" s="29"/>
    </row>
    <row r="32" spans="1:12">
      <c r="A32" s="3"/>
      <c r="B32" s="3"/>
      <c r="C32" s="12" t="s">
        <v>27</v>
      </c>
      <c r="D32" s="3"/>
      <c r="E32" s="31"/>
      <c r="F32" s="8"/>
      <c r="G32" s="16"/>
      <c r="H32" s="36">
        <f t="shared" si="1"/>
        <v>0</v>
      </c>
      <c r="I32" s="3"/>
      <c r="J32" s="31"/>
      <c r="K32" s="29"/>
      <c r="L32" s="29"/>
    </row>
    <row r="33" spans="1:12">
      <c r="A33" s="3"/>
      <c r="B33" s="3"/>
      <c r="C33" s="12" t="s">
        <v>28</v>
      </c>
      <c r="D33" s="3"/>
      <c r="E33" s="31">
        <v>30000</v>
      </c>
      <c r="F33" s="8"/>
      <c r="G33" s="16">
        <v>30000</v>
      </c>
      <c r="H33" s="36">
        <f t="shared" si="1"/>
        <v>0</v>
      </c>
      <c r="I33" s="3"/>
      <c r="J33" s="31">
        <v>30000</v>
      </c>
      <c r="K33" s="29"/>
      <c r="L33" s="29"/>
    </row>
    <row r="34" spans="1:12">
      <c r="A34" s="3"/>
      <c r="B34" s="3"/>
      <c r="C34" s="12" t="s">
        <v>29</v>
      </c>
      <c r="D34" s="3"/>
      <c r="E34" s="31">
        <v>50000</v>
      </c>
      <c r="F34" s="8"/>
      <c r="G34" s="16">
        <v>0</v>
      </c>
      <c r="H34" s="36">
        <f t="shared" si="1"/>
        <v>50000</v>
      </c>
      <c r="I34" s="3"/>
      <c r="J34" s="31">
        <v>50000</v>
      </c>
      <c r="K34" s="29"/>
      <c r="L34" s="29"/>
    </row>
    <row r="35" spans="1:12">
      <c r="A35" s="3"/>
      <c r="B35" s="3"/>
      <c r="C35" s="12" t="s">
        <v>16</v>
      </c>
      <c r="D35" s="3"/>
      <c r="E35" s="31"/>
      <c r="F35" s="8"/>
      <c r="G35" s="16"/>
      <c r="H35" s="36"/>
      <c r="I35" s="3"/>
      <c r="J35" s="31"/>
      <c r="K35" s="29"/>
      <c r="L35" s="29"/>
    </row>
    <row r="36" spans="1:12">
      <c r="A36" s="3"/>
      <c r="B36" s="3"/>
      <c r="C36" s="33" t="s">
        <v>23</v>
      </c>
      <c r="D36" s="3"/>
      <c r="E36" s="31">
        <v>40000</v>
      </c>
      <c r="F36" s="8"/>
      <c r="G36" s="16">
        <v>19800</v>
      </c>
      <c r="H36" s="36">
        <f t="shared" si="1"/>
        <v>20200</v>
      </c>
      <c r="I36" s="3"/>
      <c r="J36" s="31">
        <v>30000</v>
      </c>
      <c r="K36" s="29"/>
      <c r="L36" s="29"/>
    </row>
    <row r="37" spans="1:12">
      <c r="A37" s="3"/>
      <c r="B37" s="3"/>
      <c r="C37" s="33" t="s">
        <v>22</v>
      </c>
      <c r="D37" s="3"/>
      <c r="E37" s="31">
        <v>30000</v>
      </c>
      <c r="F37" s="8"/>
      <c r="G37" s="16">
        <v>0</v>
      </c>
      <c r="H37" s="36">
        <f t="shared" si="1"/>
        <v>30000</v>
      </c>
      <c r="I37" s="3"/>
      <c r="J37" s="31">
        <v>30000</v>
      </c>
      <c r="K37" s="29"/>
      <c r="L37" s="29"/>
    </row>
    <row r="38" spans="1:12">
      <c r="A38" s="3"/>
      <c r="B38" s="3"/>
      <c r="C38" s="33" t="s">
        <v>24</v>
      </c>
      <c r="D38" s="3"/>
      <c r="E38" s="31">
        <v>80000</v>
      </c>
      <c r="F38" s="8"/>
      <c r="G38" s="16">
        <v>43725</v>
      </c>
      <c r="H38" s="36">
        <f t="shared" si="1"/>
        <v>36275</v>
      </c>
      <c r="I38" s="3"/>
      <c r="J38" s="31">
        <v>80000</v>
      </c>
      <c r="K38" s="29"/>
      <c r="L38" s="29"/>
    </row>
    <row r="39" spans="1:12">
      <c r="A39" s="3"/>
      <c r="B39" s="3"/>
      <c r="C39" s="12" t="s">
        <v>17</v>
      </c>
      <c r="D39" s="3"/>
      <c r="E39" s="31">
        <v>10000</v>
      </c>
      <c r="F39" s="8"/>
      <c r="G39" s="16">
        <v>2200</v>
      </c>
      <c r="H39" s="36">
        <f t="shared" si="1"/>
        <v>7800</v>
      </c>
      <c r="I39" s="3"/>
      <c r="J39" s="31">
        <v>10000</v>
      </c>
      <c r="K39" s="29"/>
      <c r="L39" s="29"/>
    </row>
    <row r="40" spans="1:12">
      <c r="A40" s="3"/>
      <c r="B40" s="3"/>
      <c r="C40" s="3"/>
      <c r="D40" s="3"/>
      <c r="E40" s="2"/>
      <c r="F40" s="8"/>
      <c r="G40" s="9"/>
      <c r="H40" s="36"/>
      <c r="I40" s="3"/>
      <c r="J40" s="34"/>
      <c r="K40" s="29"/>
      <c r="L40" s="29"/>
    </row>
    <row r="41" spans="1:12">
      <c r="A41" s="3"/>
      <c r="B41" s="3"/>
      <c r="C41" s="12" t="s">
        <v>31</v>
      </c>
      <c r="D41" s="3"/>
      <c r="E41" s="15">
        <f>SUM(E19:E39)</f>
        <v>1525000</v>
      </c>
      <c r="F41" s="8"/>
      <c r="G41" s="16">
        <f>SUM(G19:G40)</f>
        <v>982947</v>
      </c>
      <c r="H41" s="36">
        <f t="shared" si="1"/>
        <v>542053</v>
      </c>
      <c r="I41" s="3"/>
      <c r="J41" s="31">
        <f>SUM(J19:J40)</f>
        <v>1535000</v>
      </c>
      <c r="K41" s="29"/>
      <c r="L41" s="29"/>
    </row>
    <row r="42" spans="1:12">
      <c r="A42" s="3"/>
      <c r="B42" s="3"/>
      <c r="C42" s="12" t="s">
        <v>36</v>
      </c>
      <c r="D42" s="3"/>
      <c r="E42" s="37"/>
      <c r="F42" s="8"/>
      <c r="G42" s="35">
        <f>G12-G41</f>
        <v>144393</v>
      </c>
      <c r="H42" s="37"/>
      <c r="I42" s="3"/>
      <c r="J42" s="37"/>
      <c r="K42" s="29"/>
      <c r="L42" s="29"/>
    </row>
    <row r="43" spans="1:12" ht="6" customHeight="1">
      <c r="A43" s="3"/>
      <c r="B43" s="3"/>
      <c r="C43" s="3"/>
      <c r="D43" s="3"/>
      <c r="E43" s="2"/>
      <c r="F43" s="8"/>
      <c r="G43" s="9"/>
      <c r="H43" s="36"/>
      <c r="I43" s="3"/>
      <c r="J43" s="29"/>
      <c r="K43" s="29"/>
      <c r="L43" s="29"/>
    </row>
    <row r="44" spans="1:12">
      <c r="A44" s="3"/>
      <c r="B44" s="3"/>
      <c r="C44" s="12" t="s">
        <v>18</v>
      </c>
      <c r="D44" s="3"/>
      <c r="E44" s="15">
        <f>E15-E41</f>
        <v>2432136</v>
      </c>
      <c r="F44" s="8"/>
      <c r="G44" s="14"/>
      <c r="H44" s="36"/>
      <c r="I44" s="3"/>
      <c r="J44" s="15">
        <f>J15-J41</f>
        <v>2573529</v>
      </c>
      <c r="K44" s="29"/>
      <c r="L44" s="29"/>
    </row>
    <row r="45" spans="1:12">
      <c r="A45" s="3"/>
      <c r="B45" s="3"/>
      <c r="C45" s="12" t="s">
        <v>19</v>
      </c>
      <c r="D45" s="3"/>
      <c r="E45" s="15"/>
      <c r="F45" s="17"/>
      <c r="G45" s="16">
        <f>G15-G41</f>
        <v>2957529</v>
      </c>
      <c r="H45" s="36"/>
      <c r="I45" s="3"/>
      <c r="J45" s="30"/>
      <c r="K45" s="29"/>
      <c r="L45" s="29"/>
    </row>
    <row r="46" spans="1:12">
      <c r="A46" s="3"/>
      <c r="B46" s="3"/>
      <c r="C46" s="12" t="s">
        <v>34</v>
      </c>
      <c r="D46" s="3"/>
      <c r="E46" s="15">
        <f>E15</f>
        <v>3957136</v>
      </c>
      <c r="F46" s="8"/>
      <c r="G46" s="16">
        <f>G41+G45</f>
        <v>3940476</v>
      </c>
      <c r="H46" s="36">
        <f t="shared" si="1"/>
        <v>16660</v>
      </c>
      <c r="I46" s="3"/>
      <c r="J46" s="31">
        <f>J41+J44</f>
        <v>4108529</v>
      </c>
      <c r="K46" s="29"/>
      <c r="L46" s="29"/>
    </row>
    <row r="47" spans="1:12">
      <c r="A47" s="3"/>
      <c r="B47" s="3"/>
      <c r="C47" s="10"/>
      <c r="D47" s="10"/>
      <c r="E47" s="4"/>
      <c r="F47" s="8"/>
      <c r="G47" s="9"/>
      <c r="H47" s="9"/>
      <c r="I47" s="3"/>
      <c r="J47" s="29"/>
      <c r="K47" s="29"/>
      <c r="L47" s="29"/>
    </row>
    <row r="48" spans="1:12">
      <c r="A48" s="3"/>
      <c r="B48" s="3"/>
      <c r="C48" s="3"/>
      <c r="D48" s="3"/>
      <c r="E48" s="4"/>
      <c r="F48" s="8"/>
      <c r="G48" s="9"/>
      <c r="H48" s="9"/>
      <c r="I48" s="3"/>
      <c r="J48" s="29"/>
      <c r="K48" s="29"/>
      <c r="L48" s="29"/>
    </row>
    <row r="49" spans="1:12">
      <c r="A49" s="3"/>
      <c r="B49" s="3"/>
      <c r="C49" s="3"/>
      <c r="D49" s="3"/>
      <c r="E49" s="4"/>
      <c r="F49" s="8"/>
      <c r="G49" s="9"/>
      <c r="H49" s="9"/>
      <c r="I49" s="3"/>
      <c r="J49" s="29"/>
      <c r="K49" s="29"/>
      <c r="L49" s="29"/>
    </row>
    <row r="50" spans="1:12">
      <c r="A50" s="3"/>
      <c r="B50" s="3"/>
      <c r="C50" s="3"/>
      <c r="D50" s="3"/>
      <c r="E50" s="4"/>
      <c r="F50" s="8"/>
      <c r="G50" s="9"/>
      <c r="H50" s="9"/>
      <c r="I50" s="3"/>
      <c r="J50" s="29"/>
      <c r="K50" s="29"/>
      <c r="L50" s="29"/>
    </row>
    <row r="51" spans="1:12">
      <c r="A51" s="3"/>
      <c r="B51" s="3"/>
      <c r="C51" s="3"/>
      <c r="D51" s="3"/>
      <c r="E51" s="4"/>
      <c r="F51" s="8"/>
      <c r="G51" s="9"/>
      <c r="H51" s="9"/>
      <c r="I51" s="3"/>
      <c r="J51" s="29"/>
      <c r="K51" s="29"/>
      <c r="L51" s="29"/>
    </row>
    <row r="52" spans="1:12">
      <c r="A52" s="3"/>
      <c r="B52" s="3"/>
      <c r="C52" s="3"/>
      <c r="D52" s="3"/>
      <c r="E52" s="4"/>
      <c r="F52" s="8"/>
      <c r="G52" s="9"/>
      <c r="H52" s="9"/>
      <c r="I52" s="3"/>
      <c r="J52" s="29"/>
      <c r="K52" s="29"/>
      <c r="L52" s="29"/>
    </row>
  </sheetData>
  <mergeCells count="1">
    <mergeCell ref="B3:J3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2021年度決算＆2022予算案</vt:lpstr>
      <vt:lpstr>'2021年度決算＆2022予算案'!Print_Area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Yasuko TSUNEYUKI</cp:lastModifiedBy>
  <cp:lastPrinted>2022-08-26T08:56:10Z</cp:lastPrinted>
  <dcterms:created xsi:type="dcterms:W3CDTF">2019-08-09T05:02:26Z</dcterms:created>
  <dcterms:modified xsi:type="dcterms:W3CDTF">2022-08-29T10:28:20Z</dcterms:modified>
</cp:coreProperties>
</file>